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2\共有\00燃料補助金\令和７年度\案内\HP\"/>
    </mc:Choice>
  </mc:AlternateContent>
  <xr:revisionPtr revIDLastSave="0" documentId="8_{1C484F17-877B-48CB-B766-AA9EEDCCAB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２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H41" i="1" s="1"/>
  <c r="F42" i="1"/>
  <c r="H42" i="1" s="1"/>
  <c r="F43" i="1"/>
  <c r="H43" i="1" s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39" i="1" l="1"/>
  <c r="F44" i="1"/>
  <c r="H44" i="1" l="1"/>
</calcChain>
</file>

<file path=xl/sharedStrings.xml><?xml version="1.0" encoding="utf-8"?>
<sst xmlns="http://schemas.openxmlformats.org/spreadsheetml/2006/main" count="27" uniqueCount="25">
  <si>
    <t>様式第２号</t>
  </si>
  <si>
    <t>自動車登録番号</t>
    <rPh sb="0" eb="3">
      <t>ジドウシャ</t>
    </rPh>
    <rPh sb="3" eb="5">
      <t>トウロク</t>
    </rPh>
    <rPh sb="5" eb="7">
      <t>バンゴウ</t>
    </rPh>
    <phoneticPr fontId="1"/>
  </si>
  <si>
    <t>車検有効期間の満了する日</t>
    <rPh sb="0" eb="2">
      <t>シャケン</t>
    </rPh>
    <rPh sb="2" eb="4">
      <t>ユウコウ</t>
    </rPh>
    <rPh sb="4" eb="6">
      <t>キカン</t>
    </rPh>
    <rPh sb="7" eb="9">
      <t>マンリョウ</t>
    </rPh>
    <rPh sb="11" eb="12">
      <t>ヒ</t>
    </rPh>
    <phoneticPr fontId="1"/>
  </si>
  <si>
    <t>例</t>
    <rPh sb="0" eb="1">
      <t>レイ</t>
    </rPh>
    <phoneticPr fontId="1"/>
  </si>
  <si>
    <t>福井０００あ００００</t>
    <phoneticPr fontId="1"/>
  </si>
  <si>
    <t>普通</t>
    <rPh sb="0" eb="2">
      <t>フツウ</t>
    </rPh>
    <phoneticPr fontId="1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</si>
  <si>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</si>
  <si>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合　　計</t>
    <rPh sb="0" eb="1">
      <t>ア</t>
    </rPh>
    <rPh sb="3" eb="4">
      <t>ケイ</t>
    </rPh>
    <phoneticPr fontId="1"/>
  </si>
  <si>
    <t>・「車検有効期間の満了する日」は申請日以降であること。</t>
    <rPh sb="2" eb="4">
      <t>シャケン</t>
    </rPh>
    <rPh sb="4" eb="6">
      <t>ユウコウ</t>
    </rPh>
    <rPh sb="6" eb="8">
      <t>キカン</t>
    </rPh>
    <rPh sb="9" eb="11">
      <t>マンリョウ</t>
    </rPh>
    <rPh sb="13" eb="14">
      <t>ヒ</t>
    </rPh>
    <rPh sb="16" eb="19">
      <t>シンセイビ</t>
    </rPh>
    <rPh sb="19" eb="21">
      <t>イコウ</t>
    </rPh>
    <phoneticPr fontId="1"/>
  </si>
  <si>
    <t>小型</t>
    <rPh sb="0" eb="2">
      <t>コガタ</t>
    </rPh>
    <phoneticPr fontId="1"/>
  </si>
  <si>
    <t>計</t>
    <rPh sb="0" eb="1">
      <t>ケイ</t>
    </rPh>
    <phoneticPr fontId="1"/>
  </si>
  <si>
    <t>台</t>
    <rPh sb="0" eb="1">
      <t>ダイ</t>
    </rPh>
    <phoneticPr fontId="1"/>
  </si>
  <si>
    <t>軽自動車</t>
    <rPh sb="0" eb="1">
      <t>ケイ</t>
    </rPh>
    <rPh sb="1" eb="4">
      <t>ジドウシャ</t>
    </rPh>
    <phoneticPr fontId="1"/>
  </si>
  <si>
    <t>・※の自動車の種別の欄は自動車検査証に記載されている「自動車の種別」を記入すること</t>
    <rPh sb="3" eb="6">
      <t>ジドウシャ</t>
    </rPh>
    <rPh sb="7" eb="9">
      <t>シュベツ</t>
    </rPh>
    <rPh sb="10" eb="11">
      <t>ラン</t>
    </rPh>
    <rPh sb="12" eb="18">
      <t>ジドウシャケンサショウ</t>
    </rPh>
    <rPh sb="19" eb="21">
      <t>キサイ</t>
    </rPh>
    <rPh sb="27" eb="30">
      <t>ジドウシャ</t>
    </rPh>
    <rPh sb="31" eb="33">
      <t>シュベツ</t>
    </rPh>
    <rPh sb="35" eb="37">
      <t>キニュウ</t>
    </rPh>
    <phoneticPr fontId="1"/>
  </si>
  <si>
    <t>登録年月日</t>
    <rPh sb="0" eb="2">
      <t>トウロク</t>
    </rPh>
    <rPh sb="2" eb="5">
      <t>ネンガッピ</t>
    </rPh>
    <phoneticPr fontId="1"/>
  </si>
  <si>
    <t>自動車の種別※</t>
    <rPh sb="0" eb="3">
      <t>ジドウシャ</t>
    </rPh>
    <rPh sb="4" eb="6">
      <t>シュベツ</t>
    </rPh>
    <phoneticPr fontId="1"/>
  </si>
  <si>
    <t>給付対象車両一覧表</t>
    <rPh sb="0" eb="2">
      <t>キュウフ</t>
    </rPh>
    <phoneticPr fontId="1"/>
  </si>
  <si>
    <t>請求者名称</t>
    <rPh sb="0" eb="3">
      <t>セイキュウシャ</t>
    </rPh>
    <rPh sb="3" eb="5">
      <t>メイショウ</t>
    </rPh>
    <phoneticPr fontId="1"/>
  </si>
  <si>
    <t>令和７年４月１日以前に運輸業の登録を行った事業者を対象とする。</t>
    <rPh sb="0" eb="2">
      <t>レイワ</t>
    </rPh>
    <rPh sb="3" eb="4">
      <t>ネン</t>
    </rPh>
    <rPh sb="5" eb="6">
      <t>ガツ</t>
    </rPh>
    <rPh sb="7" eb="8">
      <t>ニチ</t>
    </rPh>
    <rPh sb="8" eb="10">
      <t>イゼン</t>
    </rPh>
    <rPh sb="11" eb="13">
      <t>ウンユ</t>
    </rPh>
    <rPh sb="13" eb="14">
      <t>ギョウ</t>
    </rPh>
    <rPh sb="15" eb="17">
      <t>トウロク</t>
    </rPh>
    <rPh sb="18" eb="19">
      <t>オコナ</t>
    </rPh>
    <rPh sb="21" eb="24">
      <t>ジギョウシャ</t>
    </rPh>
    <rPh sb="25" eb="27">
      <t>タイショウ</t>
    </rPh>
    <phoneticPr fontId="1"/>
  </si>
  <si>
    <t>支援金額(円)</t>
    <rPh sb="0" eb="2">
      <t>シエン</t>
    </rPh>
    <rPh sb="2" eb="4">
      <t>キンガク</t>
    </rPh>
    <rPh sb="5" eb="6">
      <t>エン</t>
    </rPh>
    <phoneticPr fontId="1"/>
  </si>
  <si>
    <t>台×13,500円＝</t>
    <rPh sb="0" eb="1">
      <t>ダイ</t>
    </rPh>
    <rPh sb="8" eb="9">
      <t>エン</t>
    </rPh>
    <phoneticPr fontId="1"/>
  </si>
  <si>
    <t>台×  3,750円＝</t>
    <rPh sb="0" eb="1">
      <t>ダイ</t>
    </rPh>
    <rPh sb="9" eb="10">
      <t>エン</t>
    </rPh>
    <phoneticPr fontId="1"/>
  </si>
  <si>
    <t>台×  2,250円＝</t>
    <rPh sb="0" eb="2">
      <t>ダイカケル</t>
    </rPh>
    <rPh sb="9" eb="10">
      <t>エン</t>
    </rPh>
    <phoneticPr fontId="1"/>
  </si>
  <si>
    <r>
      <t>・「登録年月日」は令和７年</t>
    </r>
    <r>
      <rPr>
        <sz val="11"/>
        <color theme="1"/>
        <rFont val="游ゴシック"/>
        <family val="3"/>
        <charset val="128"/>
        <scheme val="minor"/>
      </rPr>
      <t>４</t>
    </r>
    <r>
      <rPr>
        <sz val="11"/>
        <color theme="1"/>
        <rFont val="游ゴシック"/>
        <family val="2"/>
        <scheme val="minor"/>
      </rPr>
      <t>月１日までであること。</t>
    </r>
    <rPh sb="2" eb="4">
      <t>トウロク</t>
    </rPh>
    <rPh sb="4" eb="7">
      <t>ネンガッピ</t>
    </rPh>
    <rPh sb="9" eb="11">
      <t>レイワ</t>
    </rPh>
    <rPh sb="12" eb="13">
      <t>ネン</t>
    </rPh>
    <rPh sb="14" eb="15">
      <t>ガツ</t>
    </rPh>
    <rPh sb="16" eb="17">
      <t>ニチ</t>
    </rPh>
    <phoneticPr fontId="1"/>
  </si>
  <si>
    <t>・  自動車検査証(自動車検証記録事項)の記載事項について、記入してください。</t>
    <rPh sb="3" eb="6">
      <t>ジドウシャ</t>
    </rPh>
    <rPh sb="6" eb="9">
      <t>ケンサショウ</t>
    </rPh>
    <rPh sb="10" eb="13">
      <t>ジドウシャ</t>
    </rPh>
    <rPh sb="13" eb="15">
      <t>ケンショウ</t>
    </rPh>
    <rPh sb="15" eb="19">
      <t>キロクジコウ</t>
    </rPh>
    <rPh sb="21" eb="25">
      <t>キサイジコウ</t>
    </rPh>
    <rPh sb="30" eb="3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</si>
</sst>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明朝"/>
      <family val="1"/>
      <charset val="1"/>
    </font>
    <font>
      <sz val="14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6"/>
      <color theme="1"/>
      <name val="游明朝"/>
      <family val="1"/>
    </font>
    <font>
      <sz val="16"/>
      <color theme="1"/>
      <name val="游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游明朝"/>
      <family val="1"/>
      <charset val="128"/>
    </font>
    <font>
      <sz val="8"/>
      <color theme="1"/>
      <name val="游ゴシック"/>
      <family val="2"/>
      <scheme val="minor"/>
    </font>
    <font>
      <u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indexed="64"/>
      </bottom>
      <diagonal/>
    </border>
    <border>
      <left/>
      <right style="medium">
        <color auto="1"/>
      </right>
      <top style="medium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top" wrapText="1"/>
    </xf>
    <xf numFmtId="0" fontId="0" fillId="0" borderId="8" xfId="0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24" xfId="0" applyBorder="1"/>
    <xf numFmtId="0" fontId="0" fillId="0" borderId="7" xfId="0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shrinkToFit="1"/>
    </xf>
    <xf numFmtId="0" fontId="9" fillId="0" borderId="0" xfId="0" applyFont="1"/>
    <xf numFmtId="41" fontId="9" fillId="0" borderId="1" xfId="0" applyNumberFormat="1" applyFont="1" applyBorder="1" applyAlignment="1">
      <alignment horizontal="right" vertical="center"/>
    </xf>
    <xf numFmtId="41" fontId="0" fillId="0" borderId="16" xfId="0" applyNumberFormat="1" applyBorder="1" applyAlignment="1">
      <alignment horizontal="center" vertical="center"/>
    </xf>
    <xf numFmtId="41" fontId="0" fillId="0" borderId="18" xfId="0" applyNumberFormat="1" applyBorder="1" applyAlignment="1">
      <alignment horizontal="center" vertical="center"/>
    </xf>
    <xf numFmtId="41" fontId="0" fillId="0" borderId="22" xfId="0" applyNumberFormat="1" applyBorder="1" applyAlignment="1">
      <alignment horizontal="left"/>
    </xf>
    <xf numFmtId="41" fontId="0" fillId="0" borderId="23" xfId="0" applyNumberFormat="1" applyBorder="1" applyAlignment="1">
      <alignment horizontal="left"/>
    </xf>
    <xf numFmtId="41" fontId="0" fillId="0" borderId="25" xfId="0" applyNumberFormat="1" applyBorder="1" applyAlignment="1">
      <alignment horizontal="left"/>
    </xf>
    <xf numFmtId="41" fontId="0" fillId="0" borderId="26" xfId="0" applyNumberForma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" fontId="9" fillId="0" borderId="27" xfId="0" applyNumberFormat="1" applyFont="1" applyBorder="1" applyAlignment="1">
      <alignment horizontal="right"/>
    </xf>
    <xf numFmtId="3" fontId="9" fillId="0" borderId="28" xfId="0" applyNumberFormat="1" applyFont="1" applyBorder="1" applyAlignment="1">
      <alignment horizontal="right"/>
    </xf>
    <xf numFmtId="0" fontId="12" fillId="0" borderId="24" xfId="0" applyFont="1" applyBorder="1" applyAlignment="1">
      <alignment horizontal="left"/>
    </xf>
    <xf numFmtId="0" fontId="9" fillId="0" borderId="0" xfId="0" applyFont="1" applyAlignment="1">
      <alignment horizontal="left" vertical="top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showZeros="0" tabSelected="1" zoomScale="137" workbookViewId="0">
      <pane ySplit="8" topLeftCell="A9" activePane="bottomLeft" state="frozen"/>
      <selection pane="bottomLeft" activeCell="D5" sqref="D5"/>
    </sheetView>
  </sheetViews>
  <sheetFormatPr defaultColWidth="8.625" defaultRowHeight="18.75" x14ac:dyDescent="0.4"/>
  <cols>
    <col min="2" max="2" width="17.125" bestFit="1" customWidth="1"/>
    <col min="3" max="3" width="17.125" customWidth="1"/>
    <col min="4" max="4" width="25.5" bestFit="1" customWidth="1"/>
    <col min="5" max="6" width="6.5" customWidth="1"/>
    <col min="7" max="7" width="14.375" customWidth="1"/>
    <col min="8" max="8" width="12.625" bestFit="1" customWidth="1"/>
  </cols>
  <sheetData>
    <row r="1" spans="1:8" ht="24" x14ac:dyDescent="0.5">
      <c r="A1" s="4" t="s">
        <v>0</v>
      </c>
    </row>
    <row r="2" spans="1:8" ht="25.5" x14ac:dyDescent="0.5">
      <c r="A2" s="36" t="s">
        <v>16</v>
      </c>
      <c r="B2" s="37"/>
      <c r="C2" s="37"/>
      <c r="D2" s="37"/>
      <c r="E2" s="37"/>
      <c r="F2" s="37"/>
      <c r="G2" s="37"/>
      <c r="H2" s="37"/>
    </row>
    <row r="3" spans="1:8" ht="15.75" customHeight="1" x14ac:dyDescent="0.5">
      <c r="A3" s="1"/>
      <c r="B3" s="2"/>
      <c r="C3" s="2"/>
      <c r="D3" s="2"/>
      <c r="E3" s="2"/>
      <c r="F3" s="2"/>
      <c r="G3" s="2"/>
      <c r="H3" s="2"/>
    </row>
    <row r="4" spans="1:8" ht="24" x14ac:dyDescent="0.5">
      <c r="A4" s="1"/>
      <c r="B4" s="2"/>
      <c r="C4" s="8"/>
      <c r="D4" s="2"/>
      <c r="E4" s="40" t="s">
        <v>17</v>
      </c>
      <c r="F4" s="41"/>
      <c r="G4" s="38"/>
      <c r="H4" s="39"/>
    </row>
    <row r="5" spans="1:8" ht="24" x14ac:dyDescent="0.5">
      <c r="A5" s="1"/>
      <c r="B5" s="2"/>
      <c r="C5" s="9"/>
      <c r="D5" s="2"/>
      <c r="E5" s="2"/>
      <c r="F5" s="3"/>
      <c r="G5" s="8"/>
      <c r="H5" s="2"/>
    </row>
    <row r="6" spans="1:8" ht="19.5" thickBot="1" x14ac:dyDescent="0.45">
      <c r="A6" s="50" t="s">
        <v>18</v>
      </c>
      <c r="B6" s="50"/>
      <c r="C6" s="50"/>
      <c r="D6" s="50"/>
      <c r="E6" s="10"/>
      <c r="F6" s="10"/>
      <c r="G6" s="10"/>
      <c r="H6" s="10"/>
    </row>
    <row r="7" spans="1:8" ht="28.5" customHeight="1" thickBot="1" x14ac:dyDescent="0.45">
      <c r="A7" s="11"/>
      <c r="B7" s="7" t="s">
        <v>1</v>
      </c>
      <c r="C7" s="7" t="s">
        <v>14</v>
      </c>
      <c r="D7" s="7" t="s">
        <v>2</v>
      </c>
      <c r="E7" s="42" t="s">
        <v>15</v>
      </c>
      <c r="F7" s="43"/>
      <c r="G7" s="46" t="s">
        <v>19</v>
      </c>
      <c r="H7" s="47"/>
    </row>
    <row r="8" spans="1:8" ht="19.5" thickBot="1" x14ac:dyDescent="0.45">
      <c r="A8" s="12" t="s">
        <v>3</v>
      </c>
      <c r="B8" s="13" t="s">
        <v>4</v>
      </c>
      <c r="C8" s="13" t="s">
        <v>6</v>
      </c>
      <c r="D8" s="13" t="s">
        <v>6</v>
      </c>
      <c r="E8" s="44" t="s">
        <v>5</v>
      </c>
      <c r="F8" s="45"/>
      <c r="G8" s="48">
        <v>13500</v>
      </c>
      <c r="H8" s="49"/>
    </row>
    <row r="9" spans="1:8" ht="19.5" thickTop="1" x14ac:dyDescent="0.4">
      <c r="A9" s="14">
        <v>1</v>
      </c>
      <c r="B9" s="15"/>
      <c r="C9" s="15"/>
      <c r="D9" s="15"/>
      <c r="E9" s="34"/>
      <c r="F9" s="35"/>
      <c r="G9" s="30">
        <f t="shared" ref="G9:G20" si="0">COUNTIF(E9:E9,"普通")*13500+COUNTIFS(E9:E9,"小型")*3750+COUNTIFS(E9:E9,"軽自動車")*2250</f>
        <v>0</v>
      </c>
      <c r="H9" s="31"/>
    </row>
    <row r="10" spans="1:8" x14ac:dyDescent="0.4">
      <c r="A10" s="16">
        <v>2</v>
      </c>
      <c r="B10" s="17"/>
      <c r="C10" s="17"/>
      <c r="D10" s="17"/>
      <c r="E10" s="32"/>
      <c r="F10" s="54"/>
      <c r="G10" s="28">
        <f t="shared" si="0"/>
        <v>0</v>
      </c>
      <c r="H10" s="29"/>
    </row>
    <row r="11" spans="1:8" x14ac:dyDescent="0.4">
      <c r="A11" s="16">
        <v>3</v>
      </c>
      <c r="B11" s="17"/>
      <c r="C11" s="17"/>
      <c r="D11" s="17"/>
      <c r="E11" s="32"/>
      <c r="F11" s="54"/>
      <c r="G11" s="28">
        <f t="shared" si="0"/>
        <v>0</v>
      </c>
      <c r="H11" s="29"/>
    </row>
    <row r="12" spans="1:8" x14ac:dyDescent="0.4">
      <c r="A12" s="16">
        <v>4</v>
      </c>
      <c r="B12" s="17"/>
      <c r="C12" s="17"/>
      <c r="D12" s="17"/>
      <c r="E12" s="32"/>
      <c r="F12" s="54"/>
      <c r="G12" s="28">
        <f t="shared" si="0"/>
        <v>0</v>
      </c>
      <c r="H12" s="29"/>
    </row>
    <row r="13" spans="1:8" x14ac:dyDescent="0.4">
      <c r="A13" s="16">
        <v>5</v>
      </c>
      <c r="B13" s="17"/>
      <c r="C13" s="17"/>
      <c r="D13" s="17"/>
      <c r="E13" s="32"/>
      <c r="F13" s="54"/>
      <c r="G13" s="28">
        <f t="shared" si="0"/>
        <v>0</v>
      </c>
      <c r="H13" s="29"/>
    </row>
    <row r="14" spans="1:8" x14ac:dyDescent="0.4">
      <c r="A14" s="16">
        <v>6</v>
      </c>
      <c r="B14" s="17"/>
      <c r="C14" s="17"/>
      <c r="D14" s="17"/>
      <c r="E14" s="32"/>
      <c r="F14" s="33"/>
      <c r="G14" s="28">
        <f t="shared" si="0"/>
        <v>0</v>
      </c>
      <c r="H14" s="29"/>
    </row>
    <row r="15" spans="1:8" x14ac:dyDescent="0.4">
      <c r="A15" s="16">
        <v>7</v>
      </c>
      <c r="B15" s="17"/>
      <c r="C15" s="17"/>
      <c r="D15" s="17"/>
      <c r="E15" s="32"/>
      <c r="F15" s="33"/>
      <c r="G15" s="28">
        <f t="shared" si="0"/>
        <v>0</v>
      </c>
      <c r="H15" s="29"/>
    </row>
    <row r="16" spans="1:8" x14ac:dyDescent="0.4">
      <c r="A16" s="16">
        <v>8</v>
      </c>
      <c r="B16" s="17"/>
      <c r="C16" s="17"/>
      <c r="D16" s="17"/>
      <c r="E16" s="32"/>
      <c r="F16" s="33"/>
      <c r="G16" s="28">
        <f t="shared" si="0"/>
        <v>0</v>
      </c>
      <c r="H16" s="29"/>
    </row>
    <row r="17" spans="1:8" x14ac:dyDescent="0.4">
      <c r="A17" s="16">
        <v>9</v>
      </c>
      <c r="B17" s="17"/>
      <c r="C17" s="17"/>
      <c r="D17" s="17"/>
      <c r="E17" s="32"/>
      <c r="F17" s="33"/>
      <c r="G17" s="28">
        <f t="shared" si="0"/>
        <v>0</v>
      </c>
      <c r="H17" s="29"/>
    </row>
    <row r="18" spans="1:8" x14ac:dyDescent="0.4">
      <c r="A18" s="16">
        <v>10</v>
      </c>
      <c r="B18" s="17"/>
      <c r="C18" s="17"/>
      <c r="D18" s="17"/>
      <c r="E18" s="32"/>
      <c r="F18" s="33"/>
      <c r="G18" s="28">
        <f t="shared" si="0"/>
        <v>0</v>
      </c>
      <c r="H18" s="29"/>
    </row>
    <row r="19" spans="1:8" x14ac:dyDescent="0.4">
      <c r="A19" s="16">
        <v>11</v>
      </c>
      <c r="B19" s="17"/>
      <c r="C19" s="17"/>
      <c r="D19" s="17"/>
      <c r="E19" s="32"/>
      <c r="F19" s="33"/>
      <c r="G19" s="28">
        <f t="shared" si="0"/>
        <v>0</v>
      </c>
      <c r="H19" s="29"/>
    </row>
    <row r="20" spans="1:8" x14ac:dyDescent="0.4">
      <c r="A20" s="16">
        <v>12</v>
      </c>
      <c r="B20" s="17"/>
      <c r="C20" s="17"/>
      <c r="D20" s="17"/>
      <c r="E20" s="32"/>
      <c r="F20" s="33"/>
      <c r="G20" s="28">
        <f t="shared" si="0"/>
        <v>0</v>
      </c>
      <c r="H20" s="29"/>
    </row>
    <row r="21" spans="1:8" x14ac:dyDescent="0.4">
      <c r="A21" s="16">
        <v>13</v>
      </c>
      <c r="B21" s="17"/>
      <c r="C21" s="17"/>
      <c r="D21" s="17"/>
      <c r="E21" s="32"/>
      <c r="F21" s="33"/>
      <c r="G21" s="28">
        <f>COUNTIF(E21:E21,"普通")*13500+COUNTIFS(E21:E21,"小型")*3750+COUNTIFS(E21:E21,"軽自動車")*2250</f>
        <v>0</v>
      </c>
      <c r="H21" s="29"/>
    </row>
    <row r="22" spans="1:8" x14ac:dyDescent="0.4">
      <c r="A22" s="16">
        <v>14</v>
      </c>
      <c r="B22" s="17"/>
      <c r="C22" s="17"/>
      <c r="D22" s="17"/>
      <c r="E22" s="32"/>
      <c r="F22" s="33"/>
      <c r="G22" s="28">
        <f t="shared" ref="G22:G38" si="1">COUNTIF(E22:E22,"普通")*13500+COUNTIFS(E22:E22,"小型")*3750+COUNTIFS(E22:E22,"軽自動車")*2250</f>
        <v>0</v>
      </c>
      <c r="H22" s="29"/>
    </row>
    <row r="23" spans="1:8" x14ac:dyDescent="0.4">
      <c r="A23" s="16">
        <v>15</v>
      </c>
      <c r="B23" s="17"/>
      <c r="C23" s="17"/>
      <c r="D23" s="17"/>
      <c r="E23" s="32"/>
      <c r="F23" s="33"/>
      <c r="G23" s="28">
        <f t="shared" si="1"/>
        <v>0</v>
      </c>
      <c r="H23" s="29"/>
    </row>
    <row r="24" spans="1:8" x14ac:dyDescent="0.4">
      <c r="A24" s="16">
        <v>16</v>
      </c>
      <c r="B24" s="17"/>
      <c r="C24" s="17"/>
      <c r="D24" s="17"/>
      <c r="E24" s="32"/>
      <c r="F24" s="33"/>
      <c r="G24" s="28">
        <f t="shared" si="1"/>
        <v>0</v>
      </c>
      <c r="H24" s="29"/>
    </row>
    <row r="25" spans="1:8" x14ac:dyDescent="0.4">
      <c r="A25" s="16">
        <v>17</v>
      </c>
      <c r="B25" s="17"/>
      <c r="C25" s="17"/>
      <c r="D25" s="17"/>
      <c r="E25" s="32"/>
      <c r="F25" s="33"/>
      <c r="G25" s="28">
        <f t="shared" si="1"/>
        <v>0</v>
      </c>
      <c r="H25" s="29"/>
    </row>
    <row r="26" spans="1:8" x14ac:dyDescent="0.4">
      <c r="A26" s="16">
        <v>18</v>
      </c>
      <c r="B26" s="17"/>
      <c r="C26" s="17"/>
      <c r="D26" s="17"/>
      <c r="E26" s="32"/>
      <c r="F26" s="33"/>
      <c r="G26" s="28">
        <f t="shared" si="1"/>
        <v>0</v>
      </c>
      <c r="H26" s="29"/>
    </row>
    <row r="27" spans="1:8" x14ac:dyDescent="0.4">
      <c r="A27" s="16">
        <v>19</v>
      </c>
      <c r="B27" s="17"/>
      <c r="C27" s="17"/>
      <c r="D27" s="17"/>
      <c r="E27" s="32"/>
      <c r="F27" s="33"/>
      <c r="G27" s="28">
        <f t="shared" si="1"/>
        <v>0</v>
      </c>
      <c r="H27" s="29"/>
    </row>
    <row r="28" spans="1:8" x14ac:dyDescent="0.4">
      <c r="A28" s="16">
        <v>20</v>
      </c>
      <c r="B28" s="17"/>
      <c r="C28" s="17"/>
      <c r="D28" s="17"/>
      <c r="E28" s="32"/>
      <c r="F28" s="33"/>
      <c r="G28" s="28">
        <f t="shared" si="1"/>
        <v>0</v>
      </c>
      <c r="H28" s="29"/>
    </row>
    <row r="29" spans="1:8" x14ac:dyDescent="0.4">
      <c r="A29" s="16">
        <v>21</v>
      </c>
      <c r="B29" s="17"/>
      <c r="C29" s="17"/>
      <c r="D29" s="17"/>
      <c r="E29" s="32"/>
      <c r="F29" s="33"/>
      <c r="G29" s="28">
        <f t="shared" si="1"/>
        <v>0</v>
      </c>
      <c r="H29" s="29"/>
    </row>
    <row r="30" spans="1:8" x14ac:dyDescent="0.4">
      <c r="A30" s="16">
        <v>22</v>
      </c>
      <c r="B30" s="17"/>
      <c r="C30" s="17"/>
      <c r="D30" s="17"/>
      <c r="E30" s="32"/>
      <c r="F30" s="33"/>
      <c r="G30" s="28">
        <f t="shared" si="1"/>
        <v>0</v>
      </c>
      <c r="H30" s="29"/>
    </row>
    <row r="31" spans="1:8" x14ac:dyDescent="0.4">
      <c r="A31" s="16">
        <v>23</v>
      </c>
      <c r="B31" s="17"/>
      <c r="C31" s="17"/>
      <c r="D31" s="17"/>
      <c r="E31" s="32"/>
      <c r="F31" s="33"/>
      <c r="G31" s="28">
        <f t="shared" si="1"/>
        <v>0</v>
      </c>
      <c r="H31" s="29"/>
    </row>
    <row r="32" spans="1:8" x14ac:dyDescent="0.4">
      <c r="A32" s="16">
        <v>24</v>
      </c>
      <c r="B32" s="17"/>
      <c r="C32" s="17"/>
      <c r="D32" s="17"/>
      <c r="E32" s="32"/>
      <c r="F32" s="33"/>
      <c r="G32" s="28">
        <f t="shared" si="1"/>
        <v>0</v>
      </c>
      <c r="H32" s="29"/>
    </row>
    <row r="33" spans="1:8" x14ac:dyDescent="0.4">
      <c r="A33" s="16">
        <v>25</v>
      </c>
      <c r="B33" s="17"/>
      <c r="C33" s="17"/>
      <c r="D33" s="17"/>
      <c r="E33" s="32"/>
      <c r="F33" s="33"/>
      <c r="G33" s="28">
        <f t="shared" si="1"/>
        <v>0</v>
      </c>
      <c r="H33" s="29"/>
    </row>
    <row r="34" spans="1:8" x14ac:dyDescent="0.4">
      <c r="A34" s="16">
        <v>26</v>
      </c>
      <c r="B34" s="17"/>
      <c r="C34" s="17"/>
      <c r="D34" s="17"/>
      <c r="E34" s="32"/>
      <c r="F34" s="33"/>
      <c r="G34" s="28">
        <f t="shared" si="1"/>
        <v>0</v>
      </c>
      <c r="H34" s="29"/>
    </row>
    <row r="35" spans="1:8" x14ac:dyDescent="0.4">
      <c r="A35" s="16">
        <v>27</v>
      </c>
      <c r="B35" s="17"/>
      <c r="C35" s="17"/>
      <c r="D35" s="17"/>
      <c r="E35" s="32"/>
      <c r="F35" s="33"/>
      <c r="G35" s="28">
        <f t="shared" si="1"/>
        <v>0</v>
      </c>
      <c r="H35" s="29"/>
    </row>
    <row r="36" spans="1:8" x14ac:dyDescent="0.4">
      <c r="A36" s="16">
        <v>28</v>
      </c>
      <c r="B36" s="17"/>
      <c r="C36" s="17"/>
      <c r="D36" s="17"/>
      <c r="E36" s="32"/>
      <c r="F36" s="33"/>
      <c r="G36" s="28">
        <f t="shared" si="1"/>
        <v>0</v>
      </c>
      <c r="H36" s="29"/>
    </row>
    <row r="37" spans="1:8" x14ac:dyDescent="0.4">
      <c r="A37" s="16">
        <v>29</v>
      </c>
      <c r="B37" s="17"/>
      <c r="C37" s="17"/>
      <c r="D37" s="17"/>
      <c r="E37" s="32"/>
      <c r="F37" s="33"/>
      <c r="G37" s="28">
        <f t="shared" si="1"/>
        <v>0</v>
      </c>
      <c r="H37" s="29"/>
    </row>
    <row r="38" spans="1:8" ht="19.5" thickBot="1" x14ac:dyDescent="0.45">
      <c r="A38" s="18">
        <v>30</v>
      </c>
      <c r="B38" s="19"/>
      <c r="C38" s="19"/>
      <c r="D38" s="19"/>
      <c r="E38" s="32"/>
      <c r="F38" s="33"/>
      <c r="G38" s="28">
        <f t="shared" si="1"/>
        <v>0</v>
      </c>
      <c r="H38" s="29"/>
    </row>
    <row r="39" spans="1:8" ht="27.75" customHeight="1" thickBot="1" x14ac:dyDescent="0.45">
      <c r="A39" s="52" t="s">
        <v>7</v>
      </c>
      <c r="B39" s="53"/>
      <c r="C39" s="53"/>
      <c r="D39" s="53"/>
      <c r="E39" s="53"/>
      <c r="F39" s="53"/>
      <c r="G39" s="26">
        <f>SUM(G9:H38)</f>
        <v>0</v>
      </c>
      <c r="H39" s="27"/>
    </row>
    <row r="40" spans="1:8" ht="19.5" customHeight="1" x14ac:dyDescent="0.4">
      <c r="A40" s="5"/>
      <c r="B40" s="5"/>
      <c r="C40" s="5"/>
      <c r="D40" s="5"/>
      <c r="E40" s="5"/>
      <c r="F40" s="5"/>
      <c r="G40" s="5"/>
      <c r="H40" s="20"/>
    </row>
    <row r="41" spans="1:8" ht="19.5" customHeight="1" x14ac:dyDescent="0.4">
      <c r="A41" t="s">
        <v>24</v>
      </c>
      <c r="B41" s="5"/>
      <c r="C41" s="5"/>
      <c r="E41" s="21" t="s">
        <v>5</v>
      </c>
      <c r="F41" s="22">
        <f>SUM(COUNTIF(E9:F38,"普通"))</f>
        <v>0</v>
      </c>
      <c r="G41" s="23" t="s">
        <v>20</v>
      </c>
      <c r="H41" s="25">
        <f>F41*13500</f>
        <v>0</v>
      </c>
    </row>
    <row r="42" spans="1:8" ht="19.5" customHeight="1" x14ac:dyDescent="0.4">
      <c r="A42" t="s">
        <v>23</v>
      </c>
      <c r="B42" s="5"/>
      <c r="C42" s="5"/>
      <c r="E42" s="21" t="s">
        <v>9</v>
      </c>
      <c r="F42" s="22">
        <f>SUM(COUNTIF(E9:F38,"小型"))</f>
        <v>0</v>
      </c>
      <c r="G42" s="23" t="s">
        <v>21</v>
      </c>
      <c r="H42" s="25">
        <f>F42*3750</f>
        <v>0</v>
      </c>
    </row>
    <row r="43" spans="1:8" ht="19.5" customHeight="1" x14ac:dyDescent="0.4">
      <c r="A43" t="s">
        <v>8</v>
      </c>
      <c r="B43" s="5"/>
      <c r="C43" s="5"/>
      <c r="E43" s="21" t="s">
        <v>12</v>
      </c>
      <c r="F43" s="22">
        <f>SUM(COUNTIF(E9:F38,"軽自動車"))</f>
        <v>0</v>
      </c>
      <c r="G43" s="23" t="s">
        <v>22</v>
      </c>
      <c r="H43" s="25">
        <f>F43*2250</f>
        <v>0</v>
      </c>
    </row>
    <row r="44" spans="1:8" ht="19.5" customHeight="1" x14ac:dyDescent="0.4">
      <c r="A44" s="51" t="s">
        <v>13</v>
      </c>
      <c r="B44" s="51"/>
      <c r="C44" s="51"/>
      <c r="D44" s="51"/>
      <c r="E44" s="21" t="s">
        <v>10</v>
      </c>
      <c r="F44" s="22">
        <f>F41+F42+F43</f>
        <v>0</v>
      </c>
      <c r="G44" s="23" t="s">
        <v>11</v>
      </c>
      <c r="H44" s="25">
        <f>H41+H42+H43</f>
        <v>0</v>
      </c>
    </row>
    <row r="45" spans="1:8" ht="15.6" customHeight="1" x14ac:dyDescent="0.4">
      <c r="A45" s="51"/>
      <c r="B45" s="51"/>
      <c r="C45" s="51"/>
      <c r="D45" s="51"/>
      <c r="E45" s="24"/>
      <c r="F45" s="24"/>
      <c r="G45" s="24"/>
      <c r="H45" s="24"/>
    </row>
    <row r="46" spans="1:8" x14ac:dyDescent="0.4">
      <c r="A46" s="6"/>
      <c r="B46" s="6"/>
      <c r="C46" s="6"/>
      <c r="D46" s="6"/>
    </row>
  </sheetData>
  <mergeCells count="71">
    <mergeCell ref="A44:D45"/>
    <mergeCell ref="E34:F34"/>
    <mergeCell ref="E35:F35"/>
    <mergeCell ref="E36:F36"/>
    <mergeCell ref="E37:F37"/>
    <mergeCell ref="E38:F38"/>
    <mergeCell ref="A39:F39"/>
    <mergeCell ref="E29:F29"/>
    <mergeCell ref="E30:F30"/>
    <mergeCell ref="E31:F31"/>
    <mergeCell ref="E32:F32"/>
    <mergeCell ref="E33:F33"/>
    <mergeCell ref="E24:F24"/>
    <mergeCell ref="E25:F25"/>
    <mergeCell ref="E26:F26"/>
    <mergeCell ref="E27:F27"/>
    <mergeCell ref="E28:F28"/>
    <mergeCell ref="E19:F19"/>
    <mergeCell ref="E20:F20"/>
    <mergeCell ref="E21:F21"/>
    <mergeCell ref="E22:F22"/>
    <mergeCell ref="E23:F23"/>
    <mergeCell ref="A2:H2"/>
    <mergeCell ref="G4:H4"/>
    <mergeCell ref="E4:F4"/>
    <mergeCell ref="E7:F7"/>
    <mergeCell ref="E8:F8"/>
    <mergeCell ref="G7:H7"/>
    <mergeCell ref="G8:H8"/>
    <mergeCell ref="A6:D6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9:H39"/>
    <mergeCell ref="G34:H34"/>
    <mergeCell ref="G35:H35"/>
    <mergeCell ref="G36:H36"/>
    <mergeCell ref="G37:H37"/>
    <mergeCell ref="G38:H38"/>
  </mergeCells>
  <phoneticPr fontId="1"/>
  <dataValidations count="1">
    <dataValidation type="list" allowBlank="1" showInputMessage="1" showErrorMessage="1" sqref="K12 E9:F38" xr:uid="{A982D25A-6743-4771-A5A9-BEBB3D36115A}">
      <formula1>$E$41:$E$43</formula1>
    </dataValidation>
  </dataValidations>
  <pageMargins left="0.7" right="0.7" top="0.75" bottom="0.75" header="0.3" footer="0.3"/>
  <pageSetup paperSize="9" scale="7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7d20aa-5f17-4016-a7c9-1eef07a98a84">
      <Terms xmlns="http://schemas.microsoft.com/office/infopath/2007/PartnerControls"/>
    </lcf76f155ced4ddcb4097134ff3c332f>
    <TaxCatchAll xmlns="5c54d353-cce0-416b-9bdf-4eeff8a49dd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0507B799B09CA489484BEE8A4B4BAC7" ma:contentTypeVersion="18" ma:contentTypeDescription="新しいドキュメントを作成します。" ma:contentTypeScope="" ma:versionID="761ce0fb505cd0549ae5a62fd2a590fc">
  <xsd:schema xmlns:xsd="http://www.w3.org/2001/XMLSchema" xmlns:xs="http://www.w3.org/2001/XMLSchema" xmlns:p="http://schemas.microsoft.com/office/2006/metadata/properties" xmlns:ns2="837d20aa-5f17-4016-a7c9-1eef07a98a84" xmlns:ns3="5c54d353-cce0-416b-9bdf-4eeff8a49dd1" targetNamespace="http://schemas.microsoft.com/office/2006/metadata/properties" ma:root="true" ma:fieldsID="4445d43f562b120aab6c4bcdd7ad4ac7" ns2:_="" ns3:_="">
    <xsd:import namespace="837d20aa-5f17-4016-a7c9-1eef07a98a84"/>
    <xsd:import namespace="5c54d353-cce0-416b-9bdf-4eeff8a49d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7d20aa-5f17-4016-a7c9-1eef07a98a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5f17c7ce-d49b-420f-98be-9ce655d2e4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54d353-cce0-416b-9bdf-4eeff8a49dd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1db543-b9b9-4f55-a55b-86a79e44e649}" ma:internalName="TaxCatchAll" ma:showField="CatchAllData" ma:web="5c54d353-cce0-416b-9bdf-4eeff8a49d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F97F99-9AC6-4BEE-986F-3829F4D207F1}">
  <ds:schemaRefs>
    <ds:schemaRef ds:uri="837d20aa-5f17-4016-a7c9-1eef07a98a84"/>
    <ds:schemaRef ds:uri="5c54d353-cce0-416b-9bdf-4eeff8a49dd1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E77C731-90A6-4DFF-852E-5D82D8F11C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594C90-0E80-415A-ACF5-D669F00BBE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7d20aa-5f17-4016-a7c9-1eef07a98a84"/>
    <ds:schemaRef ds:uri="5c54d353-cce0-416b-9bdf-4eeff8a49d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様式第２号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nakamura</dc:creator>
  <cp:keywords/>
  <dc:description/>
  <cp:lastModifiedBy>純也 中村</cp:lastModifiedBy>
  <cp:revision/>
  <cp:lastPrinted>2022-12-22T04:52:32Z</cp:lastPrinted>
  <dcterms:created xsi:type="dcterms:W3CDTF">2022-12-12T23:09:13Z</dcterms:created>
  <dcterms:modified xsi:type="dcterms:W3CDTF">2025-12-24T03:33:18Z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0x01010040507B799B09CA489484BEE8A4B4BAC7</vt:lpwstr>
  </property>
  <property fmtid="{D5CDD505-2E9C-101B-9397-08002B2CF9AE}" pid="3" name="MediaServiceImageTags">
    <vt:lpwstr/>
  </property>
</Properties>
</file>